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Рыбина\Desktop\Отчет за 9 месяцев для КСО\"/>
    </mc:Choice>
  </mc:AlternateContent>
  <bookViews>
    <workbookView xWindow="0" yWindow="0" windowWidth="19200" windowHeight="11145"/>
  </bookViews>
  <sheets>
    <sheet name="Расходы" sheetId="3" r:id="rId1"/>
  </sheets>
  <definedNames>
    <definedName name="_xlnm.Print_Titles" localSheetId="0">Расходы!$1:$7</definedName>
  </definedNames>
  <calcPr calcId="152511"/>
</workbook>
</file>

<file path=xl/calcChain.xml><?xml version="1.0" encoding="utf-8"?>
<calcChain xmlns="http://schemas.openxmlformats.org/spreadsheetml/2006/main">
  <c r="I8" i="3" l="1"/>
  <c r="J8" i="3"/>
  <c r="K8" i="3"/>
  <c r="L8" i="3"/>
  <c r="M8" i="3"/>
  <c r="N8" i="3"/>
  <c r="H8" i="3"/>
  <c r="I43" i="3"/>
  <c r="J43" i="3"/>
  <c r="K43" i="3"/>
  <c r="L43" i="3"/>
  <c r="M43" i="3"/>
  <c r="N43" i="3"/>
  <c r="H43" i="3"/>
  <c r="I39" i="3"/>
  <c r="J39" i="3"/>
  <c r="K39" i="3"/>
  <c r="L39" i="3"/>
  <c r="M39" i="3"/>
  <c r="N39" i="3"/>
  <c r="H39" i="3"/>
  <c r="O39" i="3" s="1"/>
  <c r="N37" i="3"/>
  <c r="H37" i="3"/>
  <c r="I30" i="3"/>
  <c r="J30" i="3"/>
  <c r="K30" i="3"/>
  <c r="L30" i="3"/>
  <c r="M30" i="3"/>
  <c r="N30" i="3"/>
  <c r="O30" i="3" s="1"/>
  <c r="H30" i="3"/>
  <c r="I26" i="3"/>
  <c r="J26" i="3"/>
  <c r="K26" i="3"/>
  <c r="L26" i="3"/>
  <c r="M26" i="3"/>
  <c r="N26" i="3"/>
  <c r="O26" i="3"/>
  <c r="H26" i="3"/>
  <c r="I20" i="3"/>
  <c r="J20" i="3"/>
  <c r="K20" i="3"/>
  <c r="L20" i="3"/>
  <c r="M20" i="3"/>
  <c r="N20" i="3"/>
  <c r="H20" i="3"/>
  <c r="I18" i="3"/>
  <c r="J18" i="3"/>
  <c r="K18" i="3"/>
  <c r="L18" i="3"/>
  <c r="M18" i="3"/>
  <c r="N18" i="3"/>
  <c r="H18" i="3"/>
  <c r="I10" i="3"/>
  <c r="J10" i="3"/>
  <c r="K10" i="3"/>
  <c r="L10" i="3"/>
  <c r="M10" i="3"/>
  <c r="N10" i="3"/>
  <c r="H10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7" i="3"/>
  <c r="O28" i="3"/>
  <c r="O29" i="3"/>
  <c r="O31" i="3"/>
  <c r="O32" i="3"/>
  <c r="O33" i="3"/>
  <c r="O34" i="3"/>
  <c r="O35" i="3"/>
  <c r="O36" i="3"/>
  <c r="O37" i="3"/>
  <c r="O38" i="3"/>
  <c r="O40" i="3"/>
  <c r="O41" i="3"/>
  <c r="O42" i="3"/>
  <c r="O43" i="3"/>
  <c r="O44" i="3"/>
  <c r="O8" i="3"/>
</calcChain>
</file>

<file path=xl/sharedStrings.xml><?xml version="1.0" encoding="utf-8"?>
<sst xmlns="http://schemas.openxmlformats.org/spreadsheetml/2006/main" count="111" uniqueCount="102">
  <si>
    <t>бюджет субъекта Российской Федерации</t>
  </si>
  <si>
    <t>бюджеты внутри- 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</si>
  <si>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</si>
  <si>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внутри- городским делением</t>
  </si>
  <si>
    <t xml:space="preserve">бюджеты внутри- городских районов </t>
  </si>
  <si>
    <t>1</t>
  </si>
  <si>
    <t>2</t>
  </si>
  <si>
    <t>3</t>
  </si>
  <si>
    <t>4</t>
  </si>
  <si>
    <t>5</t>
  </si>
  <si>
    <t>8</t>
  </si>
  <si>
    <t>9</t>
  </si>
  <si>
    <t>10</t>
  </si>
  <si>
    <t>11</t>
  </si>
  <si>
    <t>12</t>
  </si>
  <si>
    <t>16</t>
  </si>
  <si>
    <t>21</t>
  </si>
  <si>
    <t>22</t>
  </si>
  <si>
    <t>23</t>
  </si>
  <si>
    <t>24</t>
  </si>
  <si>
    <t>х</t>
  </si>
  <si>
    <t xml:space="preserve">в том числе: </t>
  </si>
  <si>
    <t/>
  </si>
  <si>
    <t>""</t>
  </si>
  <si>
    <t>Расходы бюджета - ИТОГО</t>
  </si>
  <si>
    <t xml:space="preserve"> 000 0100 0000000000 000</t>
  </si>
  <si>
    <t xml:space="preserve"> 000 0102 0000000000 000</t>
  </si>
  <si>
    <t xml:space="preserve"> 000 0103 0000000000 000</t>
  </si>
  <si>
    <t xml:space="preserve"> 000 0104 0000000000 000</t>
  </si>
  <si>
    <t xml:space="preserve"> 000 0105 0000000000 000</t>
  </si>
  <si>
    <t xml:space="preserve"> 000 0106 0000000000 000</t>
  </si>
  <si>
    <t xml:space="preserve"> 000 0111 0000000000 000</t>
  </si>
  <si>
    <t xml:space="preserve"> 000 0113 0000000000 000</t>
  </si>
  <si>
    <t xml:space="preserve"> 000 0300 0000000000 000</t>
  </si>
  <si>
    <t xml:space="preserve"> 000 0309 0000000000 000</t>
  </si>
  <si>
    <t xml:space="preserve"> 000 0400 0000000000 000</t>
  </si>
  <si>
    <t xml:space="preserve"> 000 0405 0000000000 000</t>
  </si>
  <si>
    <t xml:space="preserve"> 000 0406 0000000000 000</t>
  </si>
  <si>
    <t xml:space="preserve"> 000 0408 0000000000 000</t>
  </si>
  <si>
    <t xml:space="preserve"> 000 0409 0000000000 000</t>
  </si>
  <si>
    <t xml:space="preserve"> 000 0412 0000000000 000</t>
  </si>
  <si>
    <t xml:space="preserve"> 000 0500 0000000000 000</t>
  </si>
  <si>
    <t xml:space="preserve"> 000 0501 0000000000 000</t>
  </si>
  <si>
    <t xml:space="preserve"> 000 0502 0000000000 000</t>
  </si>
  <si>
    <t xml:space="preserve"> 000 0503 0000000000 000</t>
  </si>
  <si>
    <t xml:space="preserve"> 000 0700 0000000000 000</t>
  </si>
  <si>
    <t xml:space="preserve"> 000 0701 0000000000 000</t>
  </si>
  <si>
    <t xml:space="preserve"> 000 0702 0000000000 000</t>
  </si>
  <si>
    <t xml:space="preserve"> 000 0703 0000000000 000</t>
  </si>
  <si>
    <t xml:space="preserve"> 000 0705 0000000000 000</t>
  </si>
  <si>
    <t xml:space="preserve"> 000 0707 0000000000 000</t>
  </si>
  <si>
    <t xml:space="preserve"> 000 0709 0000000000 000</t>
  </si>
  <si>
    <t xml:space="preserve"> 000 0800 0000000000 000</t>
  </si>
  <si>
    <t xml:space="preserve"> 000 0801 0000000000 000</t>
  </si>
  <si>
    <t xml:space="preserve"> 000 1000 0000000000 000</t>
  </si>
  <si>
    <t xml:space="preserve"> 000 1001 0000000000 000</t>
  </si>
  <si>
    <t xml:space="preserve"> 000 1003 0000000000 000</t>
  </si>
  <si>
    <t xml:space="preserve"> 000 1004 0000000000 000</t>
  </si>
  <si>
    <t xml:space="preserve"> 000 1100 0000000000 000</t>
  </si>
  <si>
    <t xml:space="preserve"> 000 1102 0000000000 000</t>
  </si>
  <si>
    <t xml:space="preserve">Наименование показателя 
</t>
  </si>
  <si>
    <t>Код классификации расходов бюджетов Российской Федерации</t>
  </si>
  <si>
    <t>Утвержденные бюджетные назначения (руб.)</t>
  </si>
  <si>
    <t>Исполнено за 9 месяцев 2018 года (руб.)</t>
  </si>
  <si>
    <t>Процент исполнения (%)</t>
  </si>
  <si>
    <t>Таблица 2</t>
  </si>
  <si>
    <t>Расходы бюджета Южского муниципального района по разделам и подразделам классификации расходов бюджетов за 9 месяцев 2018 года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</si>
  <si>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</si>
  <si>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</si>
  <si>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</si>
  <si>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</si>
  <si>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</si>
  <si>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</si>
  <si>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</si>
  <si>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</si>
  <si>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</si>
  <si>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</si>
  <si>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Сельское хозяйство и рыболовство</t>
  </si>
  <si>
    <t>Водное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</si>
  <si>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</si>
  <si>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</si>
  <si>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</si>
  <si>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</si>
  <si>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</si>
  <si>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</si>
  <si>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</si>
  <si>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</si>
  <si>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</si>
  <si>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</si>
  <si>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</si>
  <si>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</si>
  <si>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</si>
  <si>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</si>
  <si>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</si>
  <si>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</si>
  <si>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</si>
  <si>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</si>
  <si>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</si>
  <si>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</si>
  <si>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</si>
  <si>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ОБЩЕГОСУДАРСТВЕННЫЕ ВОПРОСЫ</t>
  </si>
  <si>
    <t xml:space="preserve">Молодежная политика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</si>
</sst>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8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sz val="11"/>
      <color rgb="FF000000"/>
      <name val="Calibri"/>
      <scheme val="minor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3.5"/>
      <color rgb="FF000000"/>
      <name val="Times New Roman"/>
      <family val="1"/>
      <charset val="204"/>
    </font>
    <font>
      <b/>
      <sz val="13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5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10" fillId="0" borderId="1"/>
    <xf numFmtId="0" fontId="10" fillId="0" borderId="15"/>
    <xf numFmtId="49" fontId="7" fillId="0" borderId="16">
      <alignment horizontal="center" vertical="center" wrapText="1"/>
    </xf>
    <xf numFmtId="49" fontId="7" fillId="0" borderId="4">
      <alignment horizontal="center" vertical="center" wrapText="1"/>
    </xf>
    <xf numFmtId="0" fontId="7" fillId="0" borderId="17">
      <alignment horizontal="left" wrapText="1"/>
    </xf>
    <xf numFmtId="49" fontId="7" fillId="0" borderId="18">
      <alignment horizontal="center" wrapText="1"/>
    </xf>
    <xf numFmtId="49" fontId="7" fillId="0" borderId="19">
      <alignment horizontal="center"/>
    </xf>
    <xf numFmtId="4" fontId="7" fillId="0" borderId="16">
      <alignment horizontal="right"/>
    </xf>
    <xf numFmtId="4" fontId="7" fillId="0" borderId="20">
      <alignment horizontal="right"/>
    </xf>
    <xf numFmtId="0" fontId="7" fillId="0" borderId="21">
      <alignment horizontal="left" wrapText="1"/>
    </xf>
    <xf numFmtId="0" fontId="7" fillId="0" borderId="22">
      <alignment horizontal="left" wrapText="1" indent="1"/>
    </xf>
    <xf numFmtId="49" fontId="7" fillId="0" borderId="23">
      <alignment horizontal="center" wrapText="1"/>
    </xf>
    <xf numFmtId="49" fontId="7" fillId="0" borderId="24">
      <alignment horizontal="center"/>
    </xf>
    <xf numFmtId="49" fontId="7" fillId="0" borderId="25">
      <alignment horizontal="center"/>
    </xf>
    <xf numFmtId="0" fontId="7" fillId="0" borderId="26">
      <alignment horizontal="left" wrapText="1" indent="1"/>
    </xf>
    <xf numFmtId="0" fontId="7" fillId="0" borderId="20">
      <alignment horizontal="left" wrapText="1" indent="2"/>
    </xf>
    <xf numFmtId="49" fontId="7" fillId="0" borderId="27">
      <alignment horizontal="center"/>
    </xf>
    <xf numFmtId="49" fontId="7" fillId="0" borderId="16">
      <alignment horizontal="center"/>
    </xf>
    <xf numFmtId="0" fontId="7" fillId="0" borderId="9">
      <alignment horizontal="left" wrapText="1" indent="2"/>
    </xf>
    <xf numFmtId="0" fontId="7" fillId="0" borderId="15"/>
    <xf numFmtId="0" fontId="7" fillId="2" borderId="15"/>
    <xf numFmtId="0" fontId="7" fillId="2" borderId="28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49" fontId="7" fillId="0" borderId="1">
      <alignment horizontal="center"/>
    </xf>
    <xf numFmtId="0" fontId="7" fillId="0" borderId="2">
      <alignment horizontal="left"/>
    </xf>
    <xf numFmtId="49" fontId="7" fillId="0" borderId="2"/>
    <xf numFmtId="0" fontId="7" fillId="0" borderId="2"/>
    <xf numFmtId="0" fontId="4" fillId="0" borderId="2"/>
    <xf numFmtId="0" fontId="7" fillId="0" borderId="29">
      <alignment horizontal="left" wrapText="1"/>
    </xf>
    <xf numFmtId="49" fontId="7" fillId="0" borderId="19">
      <alignment horizontal="center" wrapText="1"/>
    </xf>
    <xf numFmtId="4" fontId="7" fillId="0" borderId="30">
      <alignment horizontal="right"/>
    </xf>
    <xf numFmtId="4" fontId="7" fillId="0" borderId="31">
      <alignment horizontal="right"/>
    </xf>
    <xf numFmtId="0" fontId="7" fillId="0" borderId="32">
      <alignment horizontal="left" wrapText="1"/>
    </xf>
    <xf numFmtId="49" fontId="7" fillId="0" borderId="27">
      <alignment horizontal="center" wrapText="1"/>
    </xf>
    <xf numFmtId="49" fontId="7" fillId="0" borderId="20">
      <alignment horizontal="center"/>
    </xf>
    <xf numFmtId="0" fontId="7" fillId="0" borderId="31">
      <alignment horizontal="left" wrapText="1" indent="2"/>
    </xf>
    <xf numFmtId="49" fontId="7" fillId="0" borderId="33">
      <alignment horizontal="center"/>
    </xf>
    <xf numFmtId="49" fontId="7" fillId="0" borderId="30">
      <alignment horizontal="center"/>
    </xf>
    <xf numFmtId="0" fontId="7" fillId="0" borderId="11">
      <alignment horizontal="left" wrapText="1" indent="2"/>
    </xf>
    <xf numFmtId="0" fontId="7" fillId="0" borderId="12"/>
    <xf numFmtId="0" fontId="7" fillId="0" borderId="34"/>
    <xf numFmtId="0" fontId="1" fillId="0" borderId="35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19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0" fontId="7" fillId="0" borderId="22">
      <alignment horizontal="left" wrapText="1"/>
    </xf>
    <xf numFmtId="0" fontId="7" fillId="0" borderId="26">
      <alignment horizontal="left" wrapText="1"/>
    </xf>
    <xf numFmtId="0" fontId="4" fillId="0" borderId="24"/>
    <xf numFmtId="0" fontId="4" fillId="0" borderId="25"/>
    <xf numFmtId="0" fontId="7" fillId="0" borderId="29">
      <alignment horizontal="left" wrapText="1" indent="1"/>
    </xf>
    <xf numFmtId="49" fontId="7" fillId="0" borderId="33">
      <alignment horizontal="center" wrapText="1"/>
    </xf>
    <xf numFmtId="0" fontId="7" fillId="0" borderId="32">
      <alignment horizontal="left" wrapText="1" indent="1"/>
    </xf>
    <xf numFmtId="0" fontId="7" fillId="0" borderId="22">
      <alignment horizontal="left" wrapText="1" indent="2"/>
    </xf>
    <xf numFmtId="0" fontId="7" fillId="0" borderId="26">
      <alignment horizontal="left" wrapText="1" indent="2"/>
    </xf>
    <xf numFmtId="0" fontId="7" fillId="0" borderId="39">
      <alignment horizontal="left" wrapText="1" indent="2"/>
    </xf>
    <xf numFmtId="49" fontId="7" fillId="0" borderId="33">
      <alignment horizontal="center" shrinkToFit="1"/>
    </xf>
    <xf numFmtId="49" fontId="7" fillId="0" borderId="30">
      <alignment horizontal="center" shrinkToFit="1"/>
    </xf>
    <xf numFmtId="0" fontId="7" fillId="0" borderId="32">
      <alignment horizontal="left" wrapText="1" indent="2"/>
    </xf>
    <xf numFmtId="0" fontId="11" fillId="0" borderId="40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10" fillId="0" borderId="8"/>
    <xf numFmtId="49" fontId="12" fillId="0" borderId="42">
      <alignment horizontal="left" vertical="center" wrapText="1"/>
    </xf>
    <xf numFmtId="49" fontId="1" fillId="0" borderId="27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3">
      <alignment horizontal="center" vertical="center" wrapText="1"/>
    </xf>
    <xf numFmtId="0" fontId="7" fillId="0" borderId="24"/>
    <xf numFmtId="4" fontId="7" fillId="0" borderId="24">
      <alignment horizontal="right"/>
    </xf>
    <xf numFmtId="4" fontId="7" fillId="0" borderId="25">
      <alignment horizontal="right"/>
    </xf>
    <xf numFmtId="49" fontId="7" fillId="0" borderId="39">
      <alignment horizontal="left" vertical="center" wrapText="1" indent="3"/>
    </xf>
    <xf numFmtId="49" fontId="7" fillId="0" borderId="33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27">
      <alignment horizontal="center" vertical="center" wrapText="1"/>
    </xf>
    <xf numFmtId="49" fontId="7" fillId="0" borderId="44">
      <alignment horizontal="left" vertical="center" wrapText="1" indent="3"/>
    </xf>
    <xf numFmtId="0" fontId="12" fillId="0" borderId="41">
      <alignment horizontal="left" vertical="center" wrapText="1"/>
    </xf>
    <xf numFmtId="49" fontId="7" fillId="0" borderId="45">
      <alignment horizontal="center" vertical="center" wrapText="1"/>
    </xf>
    <xf numFmtId="4" fontId="7" fillId="0" borderId="4">
      <alignment horizontal="right"/>
    </xf>
    <xf numFmtId="4" fontId="7" fillId="0" borderId="46">
      <alignment horizontal="right"/>
    </xf>
    <xf numFmtId="0" fontId="11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1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1" fillId="0" borderId="18">
      <alignment horizontal="center" vertical="center" wrapText="1"/>
    </xf>
    <xf numFmtId="0" fontId="7" fillId="0" borderId="25"/>
    <xf numFmtId="0" fontId="11" fillId="0" borderId="13">
      <alignment horizontal="center" vertical="center" textRotation="90"/>
    </xf>
    <xf numFmtId="0" fontId="11" fillId="0" borderId="2">
      <alignment horizontal="center" vertical="center" textRotation="90"/>
    </xf>
    <xf numFmtId="0" fontId="11" fillId="0" borderId="40">
      <alignment horizontal="center" vertical="center" textRotation="90"/>
    </xf>
    <xf numFmtId="49" fontId="12" fillId="0" borderId="41">
      <alignment horizontal="left" vertical="center" wrapText="1"/>
    </xf>
    <xf numFmtId="0" fontId="11" fillId="0" borderId="16">
      <alignment horizontal="center" vertical="center" textRotation="90"/>
    </xf>
    <xf numFmtId="0" fontId="1" fillId="0" borderId="18">
      <alignment horizontal="center" vertical="center"/>
    </xf>
    <xf numFmtId="0" fontId="7" fillId="0" borderId="42">
      <alignment horizontal="left" vertical="center" wrapText="1"/>
    </xf>
    <xf numFmtId="0" fontId="7" fillId="0" borderId="23">
      <alignment horizontal="center" vertical="center"/>
    </xf>
    <xf numFmtId="0" fontId="7" fillId="0" borderId="33">
      <alignment horizontal="center" vertical="center"/>
    </xf>
    <xf numFmtId="0" fontId="7" fillId="0" borderId="27">
      <alignment horizontal="center" vertical="center"/>
    </xf>
    <xf numFmtId="0" fontId="7" fillId="0" borderId="44">
      <alignment horizontal="left" vertical="center" wrapText="1"/>
    </xf>
    <xf numFmtId="0" fontId="1" fillId="0" borderId="27">
      <alignment horizontal="center" vertical="center"/>
    </xf>
    <xf numFmtId="0" fontId="7" fillId="0" borderId="45">
      <alignment horizontal="center" vertical="center"/>
    </xf>
    <xf numFmtId="49" fontId="1" fillId="0" borderId="18">
      <alignment horizontal="center" vertical="center"/>
    </xf>
    <xf numFmtId="49" fontId="7" fillId="0" borderId="42">
      <alignment horizontal="left" vertical="center" wrapText="1"/>
    </xf>
    <xf numFmtId="49" fontId="7" fillId="0" borderId="23">
      <alignment horizontal="center" vertical="center"/>
    </xf>
    <xf numFmtId="49" fontId="7" fillId="0" borderId="33">
      <alignment horizontal="center" vertical="center"/>
    </xf>
    <xf numFmtId="49" fontId="7" fillId="0" borderId="27">
      <alignment horizontal="center" vertical="center"/>
    </xf>
    <xf numFmtId="49" fontId="7" fillId="0" borderId="44">
      <alignment horizontal="left" vertical="center" wrapText="1"/>
    </xf>
    <xf numFmtId="49" fontId="7" fillId="0" borderId="45">
      <alignment horizontal="center" vertical="center"/>
    </xf>
    <xf numFmtId="49" fontId="7" fillId="0" borderId="2">
      <alignment horizontal="center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3" fillId="0" borderId="2">
      <alignment wrapText="1"/>
    </xf>
    <xf numFmtId="0" fontId="13" fillId="0" borderId="16">
      <alignment wrapText="1"/>
    </xf>
    <xf numFmtId="0" fontId="13" fillId="0" borderId="13">
      <alignment wrapText="1"/>
    </xf>
    <xf numFmtId="0" fontId="7" fillId="0" borderId="13"/>
    <xf numFmtId="0" fontId="15" fillId="0" borderId="0"/>
    <xf numFmtId="0" fontId="15" fillId="0" borderId="0"/>
    <xf numFmtId="0" fontId="15" fillId="0" borderId="0"/>
    <xf numFmtId="0" fontId="5" fillId="0" borderId="1"/>
    <xf numFmtId="0" fontId="5" fillId="0" borderId="1"/>
    <xf numFmtId="0" fontId="14" fillId="3" borderId="1"/>
    <xf numFmtId="0" fontId="14" fillId="0" borderId="1"/>
  </cellStyleXfs>
  <cellXfs count="43">
    <xf numFmtId="0" fontId="0" fillId="0" borderId="0" xfId="0"/>
    <xf numFmtId="0" fontId="0" fillId="0" borderId="0" xfId="0" applyProtection="1">
      <protection locked="0"/>
    </xf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9" applyNumberFormat="1" applyProtection="1"/>
    <xf numFmtId="0" fontId="7" fillId="2" borderId="1" xfId="56" applyNumberFormat="1" applyProtection="1"/>
    <xf numFmtId="0" fontId="4" fillId="0" borderId="1" xfId="83" applyNumberFormat="1" applyBorder="1" applyProtection="1"/>
    <xf numFmtId="0" fontId="16" fillId="0" borderId="1" xfId="57" applyNumberFormat="1" applyFont="1" applyProtection="1">
      <alignment horizontal="left" wrapText="1"/>
    </xf>
    <xf numFmtId="49" fontId="16" fillId="0" borderId="1" xfId="59" applyFont="1" applyProtection="1">
      <alignment horizontal="center"/>
    </xf>
    <xf numFmtId="0" fontId="16" fillId="0" borderId="1" xfId="5" applyNumberFormat="1" applyFont="1" applyProtection="1"/>
    <xf numFmtId="0" fontId="16" fillId="0" borderId="1" xfId="5" applyNumberFormat="1" applyFont="1" applyAlignment="1" applyProtection="1">
      <alignment horizontal="right"/>
    </xf>
    <xf numFmtId="0" fontId="17" fillId="0" borderId="1" xfId="1" applyNumberFormat="1" applyFont="1" applyProtection="1"/>
    <xf numFmtId="49" fontId="16" fillId="0" borderId="1" xfId="23" applyFont="1" applyProtection="1"/>
    <xf numFmtId="49" fontId="16" fillId="0" borderId="1" xfId="18" applyFont="1" applyProtection="1">
      <alignment horizontal="right"/>
    </xf>
    <xf numFmtId="0" fontId="16" fillId="0" borderId="1" xfId="60" applyNumberFormat="1" applyFont="1" applyBorder="1" applyProtection="1">
      <alignment horizontal="left"/>
    </xf>
    <xf numFmtId="49" fontId="16" fillId="0" borderId="1" xfId="61" applyFont="1" applyBorder="1" applyProtection="1"/>
    <xf numFmtId="0" fontId="16" fillId="0" borderId="1" xfId="63" applyNumberFormat="1" applyFont="1" applyBorder="1" applyProtection="1"/>
    <xf numFmtId="49" fontId="16" fillId="0" borderId="47" xfId="36" applyFont="1" applyBorder="1" applyAlignment="1" applyProtection="1">
      <alignment vertical="center" wrapText="1"/>
      <protection locked="0"/>
    </xf>
    <xf numFmtId="49" fontId="16" fillId="0" borderId="47" xfId="36" applyFont="1" applyBorder="1" applyProtection="1">
      <alignment horizontal="center" vertical="center" wrapText="1"/>
    </xf>
    <xf numFmtId="49" fontId="16" fillId="0" borderId="47" xfId="37" applyFont="1" applyBorder="1" applyProtection="1">
      <alignment horizontal="center" vertical="center" wrapText="1"/>
    </xf>
    <xf numFmtId="4" fontId="16" fillId="0" borderId="47" xfId="66" applyFont="1" applyBorder="1" applyProtection="1">
      <alignment horizontal="right"/>
    </xf>
    <xf numFmtId="49" fontId="16" fillId="0" borderId="47" xfId="51" applyFont="1" applyBorder="1" applyProtection="1">
      <alignment horizontal="center"/>
    </xf>
    <xf numFmtId="0" fontId="4" fillId="0" borderId="1" xfId="11" applyNumberFormat="1" applyBorder="1" applyProtection="1"/>
    <xf numFmtId="0" fontId="4" fillId="0" borderId="1" xfId="16" applyNumberFormat="1" applyBorder="1" applyProtection="1"/>
    <xf numFmtId="0" fontId="16" fillId="0" borderId="47" xfId="44" applyNumberFormat="1" applyFont="1" applyBorder="1" applyAlignment="1" applyProtection="1">
      <alignment horizontal="justify" vertical="top" wrapText="1"/>
    </xf>
    <xf numFmtId="0" fontId="16" fillId="0" borderId="47" xfId="71" applyNumberFormat="1" applyFont="1" applyBorder="1" applyAlignment="1" applyProtection="1">
      <alignment horizontal="justify" vertical="top" wrapText="1"/>
    </xf>
    <xf numFmtId="49" fontId="16" fillId="0" borderId="47" xfId="51" applyFont="1" applyBorder="1" applyAlignment="1" applyProtection="1">
      <alignment horizontal="center" vertical="center"/>
    </xf>
    <xf numFmtId="4" fontId="16" fillId="0" borderId="47" xfId="66" applyFont="1" applyBorder="1" applyAlignment="1" applyProtection="1">
      <alignment vertical="center"/>
    </xf>
    <xf numFmtId="4" fontId="16" fillId="0" borderId="47" xfId="67" applyFont="1" applyBorder="1" applyAlignment="1" applyProtection="1">
      <alignment vertical="center"/>
    </xf>
    <xf numFmtId="49" fontId="16" fillId="0" borderId="47" xfId="51" applyFont="1" applyBorder="1" applyAlignment="1" applyProtection="1">
      <alignment vertical="center"/>
    </xf>
    <xf numFmtId="49" fontId="16" fillId="0" borderId="47" xfId="70" applyFont="1" applyBorder="1" applyAlignment="1" applyProtection="1">
      <alignment vertical="center"/>
    </xf>
    <xf numFmtId="0" fontId="17" fillId="0" borderId="47" xfId="64" applyNumberFormat="1" applyFont="1" applyBorder="1" applyAlignment="1" applyProtection="1">
      <alignment horizontal="justify" vertical="top" wrapText="1"/>
    </xf>
    <xf numFmtId="4" fontId="17" fillId="0" borderId="47" xfId="66" applyFont="1" applyBorder="1" applyProtection="1">
      <alignment horizontal="right"/>
    </xf>
    <xf numFmtId="4" fontId="17" fillId="0" borderId="47" xfId="66" applyFont="1" applyBorder="1" applyAlignment="1" applyProtection="1">
      <alignment vertical="center"/>
    </xf>
    <xf numFmtId="4" fontId="17" fillId="0" borderId="47" xfId="67" applyFont="1" applyBorder="1" applyAlignment="1" applyProtection="1">
      <alignment vertical="center"/>
    </xf>
    <xf numFmtId="0" fontId="17" fillId="0" borderId="47" xfId="71" applyNumberFormat="1" applyFont="1" applyBorder="1" applyAlignment="1" applyProtection="1">
      <alignment horizontal="justify" vertical="top" wrapText="1"/>
    </xf>
    <xf numFmtId="49" fontId="17" fillId="0" borderId="47" xfId="65" applyFont="1" applyBorder="1" applyAlignment="1" applyProtection="1">
      <alignment horizontal="center" vertical="center" wrapText="1"/>
    </xf>
    <xf numFmtId="49" fontId="17" fillId="0" borderId="47" xfId="73" applyFont="1" applyBorder="1" applyAlignment="1" applyProtection="1">
      <alignment horizontal="center" vertical="center"/>
    </xf>
    <xf numFmtId="49" fontId="16" fillId="0" borderId="47" xfId="73" applyFont="1" applyBorder="1" applyAlignment="1" applyProtection="1">
      <alignment horizontal="center" vertical="center"/>
    </xf>
    <xf numFmtId="0" fontId="17" fillId="0" borderId="1" xfId="1" applyNumberFormat="1" applyFont="1" applyAlignment="1" applyProtection="1">
      <alignment horizontal="center" wrapText="1"/>
    </xf>
    <xf numFmtId="49" fontId="16" fillId="0" borderId="47" xfId="36" applyFont="1" applyBorder="1" applyProtection="1">
      <alignment horizontal="center" vertical="center" wrapText="1"/>
    </xf>
    <xf numFmtId="49" fontId="16" fillId="0" borderId="47" xfId="36" applyFont="1" applyBorder="1" applyProtection="1">
      <alignment horizontal="center" vertical="center" wrapText="1"/>
      <protection locked="0"/>
    </xf>
    <xf numFmtId="49" fontId="16" fillId="0" borderId="47" xfId="36" applyFont="1" applyBorder="1" applyAlignment="1" applyProtection="1">
      <alignment horizontal="center" vertical="center" wrapText="1"/>
      <protection locked="0"/>
    </xf>
  </cellXfs>
  <cellStyles count="175">
    <cellStyle name="br" xfId="170"/>
    <cellStyle name="col" xfId="169"/>
    <cellStyle name="style0" xfId="171"/>
    <cellStyle name="td" xfId="172"/>
    <cellStyle name="tr" xfId="168"/>
    <cellStyle name="xl100" xfId="81"/>
    <cellStyle name="xl101" xfId="68"/>
    <cellStyle name="xl102" xfId="82"/>
    <cellStyle name="xl103" xfId="74"/>
    <cellStyle name="xl104" xfId="84"/>
    <cellStyle name="xl105" xfId="62"/>
    <cellStyle name="xl106" xfId="63"/>
    <cellStyle name="xl107" xfId="87"/>
    <cellStyle name="xl108" xfId="89"/>
    <cellStyle name="xl109" xfId="93"/>
    <cellStyle name="xl110" xfId="96"/>
    <cellStyle name="xl111" xfId="98"/>
    <cellStyle name="xl112" xfId="85"/>
    <cellStyle name="xl113" xfId="88"/>
    <cellStyle name="xl114" xfId="94"/>
    <cellStyle name="xl115" xfId="99"/>
    <cellStyle name="xl116" xfId="86"/>
    <cellStyle name="xl117" xfId="100"/>
    <cellStyle name="xl118" xfId="90"/>
    <cellStyle name="xl119" xfId="95"/>
    <cellStyle name="xl120" xfId="97"/>
    <cellStyle name="xl121" xfId="101"/>
    <cellStyle name="xl122" xfId="91"/>
    <cellStyle name="xl123" xfId="92"/>
    <cellStyle name="xl124" xfId="102"/>
    <cellStyle name="xl125" xfId="125"/>
    <cellStyle name="xl126" xfId="129"/>
    <cellStyle name="xl127" xfId="133"/>
    <cellStyle name="xl128" xfId="139"/>
    <cellStyle name="xl129" xfId="140"/>
    <cellStyle name="xl130" xfId="141"/>
    <cellStyle name="xl131" xfId="143"/>
    <cellStyle name="xl132" xfId="164"/>
    <cellStyle name="xl133" xfId="166"/>
    <cellStyle name="xl134" xfId="103"/>
    <cellStyle name="xl135" xfId="106"/>
    <cellStyle name="xl136" xfId="109"/>
    <cellStyle name="xl137" xfId="111"/>
    <cellStyle name="xl138" xfId="116"/>
    <cellStyle name="xl139" xfId="118"/>
    <cellStyle name="xl140" xfId="120"/>
    <cellStyle name="xl141" xfId="121"/>
    <cellStyle name="xl142" xfId="126"/>
    <cellStyle name="xl143" xfId="130"/>
    <cellStyle name="xl144" xfId="134"/>
    <cellStyle name="xl145" xfId="142"/>
    <cellStyle name="xl146" xfId="145"/>
    <cellStyle name="xl147" xfId="149"/>
    <cellStyle name="xl148" xfId="153"/>
    <cellStyle name="xl149" xfId="157"/>
    <cellStyle name="xl150" xfId="107"/>
    <cellStyle name="xl151" xfId="110"/>
    <cellStyle name="xl152" xfId="112"/>
    <cellStyle name="xl153" xfId="117"/>
    <cellStyle name="xl154" xfId="119"/>
    <cellStyle name="xl155" xfId="122"/>
    <cellStyle name="xl156" xfId="127"/>
    <cellStyle name="xl157" xfId="131"/>
    <cellStyle name="xl158" xfId="135"/>
    <cellStyle name="xl159" xfId="137"/>
    <cellStyle name="xl160" xfId="144"/>
    <cellStyle name="xl161" xfId="146"/>
    <cellStyle name="xl162" xfId="147"/>
    <cellStyle name="xl163" xfId="148"/>
    <cellStyle name="xl164" xfId="150"/>
    <cellStyle name="xl165" xfId="151"/>
    <cellStyle name="xl166" xfId="152"/>
    <cellStyle name="xl167" xfId="154"/>
    <cellStyle name="xl168" xfId="155"/>
    <cellStyle name="xl169" xfId="156"/>
    <cellStyle name="xl170" xfId="158"/>
    <cellStyle name="xl171" xfId="105"/>
    <cellStyle name="xl172" xfId="113"/>
    <cellStyle name="xl173" xfId="123"/>
    <cellStyle name="xl174" xfId="128"/>
    <cellStyle name="xl175" xfId="132"/>
    <cellStyle name="xl176" xfId="136"/>
    <cellStyle name="xl177" xfId="159"/>
    <cellStyle name="xl178" xfId="162"/>
    <cellStyle name="xl179" xfId="167"/>
    <cellStyle name="xl180" xfId="160"/>
    <cellStyle name="xl181" xfId="163"/>
    <cellStyle name="xl182" xfId="161"/>
    <cellStyle name="xl183" xfId="114"/>
    <cellStyle name="xl184" xfId="104"/>
    <cellStyle name="xl185" xfId="115"/>
    <cellStyle name="xl186" xfId="124"/>
    <cellStyle name="xl187" xfId="138"/>
    <cellStyle name="xl188" xfId="165"/>
    <cellStyle name="xl189" xfId="108"/>
    <cellStyle name="xl21" xfId="173"/>
    <cellStyle name="xl22" xfId="1"/>
    <cellStyle name="xl23" xfId="8"/>
    <cellStyle name="xl24" xfId="12"/>
    <cellStyle name="xl25" xfId="19"/>
    <cellStyle name="xl26" xfId="34"/>
    <cellStyle name="xl27" xfId="5"/>
    <cellStyle name="xl28" xfId="36"/>
    <cellStyle name="xl29" xfId="38"/>
    <cellStyle name="xl30" xfId="44"/>
    <cellStyle name="xl31" xfId="49"/>
    <cellStyle name="xl32" xfId="7"/>
    <cellStyle name="xl33" xfId="13"/>
    <cellStyle name="xl34" xfId="30"/>
    <cellStyle name="xl35" xfId="39"/>
    <cellStyle name="xl36" xfId="45"/>
    <cellStyle name="xl37" xfId="50"/>
    <cellStyle name="xl38" xfId="174"/>
    <cellStyle name="xl39" xfId="53"/>
    <cellStyle name="xl40" xfId="31"/>
    <cellStyle name="xl41" xfId="23"/>
    <cellStyle name="xl42" xfId="40"/>
    <cellStyle name="xl43" xfId="46"/>
    <cellStyle name="xl44" xfId="51"/>
    <cellStyle name="xl45" xfId="37"/>
    <cellStyle name="xl46" xfId="41"/>
    <cellStyle name="xl47" xfId="54"/>
    <cellStyle name="xl48" xfId="56"/>
    <cellStyle name="xl49" xfId="2"/>
    <cellStyle name="xl50" xfId="20"/>
    <cellStyle name="xl51" xfId="26"/>
    <cellStyle name="xl52" xfId="28"/>
    <cellStyle name="xl53" xfId="9"/>
    <cellStyle name="xl54" xfId="14"/>
    <cellStyle name="xl55" xfId="21"/>
    <cellStyle name="xl56" xfId="3"/>
    <cellStyle name="xl57" xfId="35"/>
    <cellStyle name="xl58" xfId="10"/>
    <cellStyle name="xl59" xfId="15"/>
    <cellStyle name="xl60" xfId="22"/>
    <cellStyle name="xl61" xfId="25"/>
    <cellStyle name="xl62" xfId="27"/>
    <cellStyle name="xl63" xfId="29"/>
    <cellStyle name="xl64" xfId="32"/>
    <cellStyle name="xl65" xfId="33"/>
    <cellStyle name="xl66" xfId="4"/>
    <cellStyle name="xl67" xfId="11"/>
    <cellStyle name="xl68" xfId="16"/>
    <cellStyle name="xl69" xfId="42"/>
    <cellStyle name="xl70" xfId="47"/>
    <cellStyle name="xl71" xfId="43"/>
    <cellStyle name="xl72" xfId="48"/>
    <cellStyle name="xl73" xfId="52"/>
    <cellStyle name="xl74" xfId="55"/>
    <cellStyle name="xl75" xfId="6"/>
    <cellStyle name="xl76" xfId="17"/>
    <cellStyle name="xl77" xfId="24"/>
    <cellStyle name="xl78" xfId="18"/>
    <cellStyle name="xl79" xfId="57"/>
    <cellStyle name="xl80" xfId="60"/>
    <cellStyle name="xl81" xfId="64"/>
    <cellStyle name="xl82" xfId="75"/>
    <cellStyle name="xl83" xfId="77"/>
    <cellStyle name="xl84" xfId="71"/>
    <cellStyle name="xl85" xfId="58"/>
    <cellStyle name="xl86" xfId="69"/>
    <cellStyle name="xl87" xfId="76"/>
    <cellStyle name="xl88" xfId="78"/>
    <cellStyle name="xl89" xfId="72"/>
    <cellStyle name="xl90" xfId="83"/>
    <cellStyle name="xl91" xfId="59"/>
    <cellStyle name="xl92" xfId="65"/>
    <cellStyle name="xl93" xfId="79"/>
    <cellStyle name="xl94" xfId="73"/>
    <cellStyle name="xl95" xfId="61"/>
    <cellStyle name="xl96" xfId="66"/>
    <cellStyle name="xl97" xfId="80"/>
    <cellStyle name="xl98" xfId="67"/>
    <cellStyle name="xl99" xfId="7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tabSelected="1" zoomScaleNormal="100" workbookViewId="0">
      <selection activeCell="H9" sqref="H9"/>
    </sheetView>
  </sheetViews>
  <sheetFormatPr defaultRowHeight="15" x14ac:dyDescent="0.25"/>
  <cols>
    <col min="1" max="1" width="56.28515625" style="1" customWidth="1"/>
    <col min="2" max="2" width="31.42578125" style="1" customWidth="1"/>
    <col min="3" max="7" width="9.140625" style="1" hidden="1"/>
    <col min="8" max="8" width="21.85546875" style="1" customWidth="1"/>
    <col min="9" max="13" width="9.140625" style="1" hidden="1"/>
    <col min="14" max="14" width="19.7109375" style="1" customWidth="1"/>
    <col min="15" max="15" width="18.140625" style="1" customWidth="1"/>
    <col min="16" max="16" width="9.7109375" style="1" customWidth="1"/>
    <col min="17" max="17" width="9.140625" style="1" customWidth="1"/>
    <col min="18" max="16384" width="9.140625" style="1"/>
  </cols>
  <sheetData>
    <row r="1" spans="1:17" ht="21" customHeight="1" x14ac:dyDescent="0.25">
      <c r="A1" s="7"/>
      <c r="B1" s="8"/>
      <c r="C1" s="8"/>
      <c r="D1" s="8"/>
      <c r="E1" s="8"/>
      <c r="F1" s="8"/>
      <c r="G1" s="8"/>
      <c r="H1" s="8"/>
      <c r="I1" s="8"/>
      <c r="J1" s="9"/>
      <c r="K1" s="9"/>
      <c r="L1" s="9"/>
      <c r="M1" s="9"/>
      <c r="N1" s="9"/>
      <c r="O1" s="10" t="s">
        <v>65</v>
      </c>
      <c r="P1" s="2"/>
      <c r="Q1" s="3"/>
    </row>
    <row r="2" spans="1:17" ht="14.1" customHeight="1" x14ac:dyDescent="0.25">
      <c r="A2" s="11"/>
      <c r="B2" s="11"/>
      <c r="C2" s="12"/>
      <c r="D2" s="12"/>
      <c r="E2" s="12"/>
      <c r="F2" s="12"/>
      <c r="G2" s="12"/>
      <c r="H2" s="12"/>
      <c r="I2" s="13"/>
      <c r="J2" s="9"/>
      <c r="K2" s="9"/>
      <c r="L2" s="9"/>
      <c r="M2" s="9"/>
      <c r="N2" s="9"/>
      <c r="O2" s="9"/>
      <c r="P2" s="2"/>
      <c r="Q2" s="3"/>
    </row>
    <row r="3" spans="1:17" ht="39" customHeight="1" x14ac:dyDescent="0.25">
      <c r="A3" s="39" t="s">
        <v>66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2"/>
      <c r="Q3" s="3"/>
    </row>
    <row r="4" spans="1:17" ht="12.95" customHeight="1" x14ac:dyDescent="0.25">
      <c r="A4" s="14"/>
      <c r="B4" s="14"/>
      <c r="C4" s="15"/>
      <c r="D4" s="15"/>
      <c r="E4" s="15"/>
      <c r="F4" s="15"/>
      <c r="G4" s="15"/>
      <c r="H4" s="15"/>
      <c r="I4" s="15"/>
      <c r="J4" s="16"/>
      <c r="K4" s="16"/>
      <c r="L4" s="16"/>
      <c r="M4" s="16"/>
      <c r="N4" s="16"/>
      <c r="O4" s="16"/>
      <c r="P4" s="2"/>
      <c r="Q4" s="3"/>
    </row>
    <row r="5" spans="1:17" ht="11.45" customHeight="1" x14ac:dyDescent="0.25">
      <c r="A5" s="40" t="s">
        <v>60</v>
      </c>
      <c r="B5" s="40" t="s">
        <v>61</v>
      </c>
      <c r="C5" s="17"/>
      <c r="D5" s="17"/>
      <c r="E5" s="17"/>
      <c r="F5" s="17"/>
      <c r="G5" s="17"/>
      <c r="H5" s="42" t="s">
        <v>62</v>
      </c>
      <c r="I5" s="17"/>
      <c r="J5" s="17"/>
      <c r="K5" s="17"/>
      <c r="L5" s="17"/>
      <c r="M5" s="17"/>
      <c r="N5" s="42" t="s">
        <v>63</v>
      </c>
      <c r="O5" s="42" t="s">
        <v>64</v>
      </c>
      <c r="P5" s="22"/>
      <c r="Q5" s="3"/>
    </row>
    <row r="6" spans="1:17" ht="46.5" customHeight="1" x14ac:dyDescent="0.25">
      <c r="A6" s="41"/>
      <c r="B6" s="41"/>
      <c r="C6" s="18" t="s">
        <v>0</v>
      </c>
      <c r="D6" s="18" t="s">
        <v>1</v>
      </c>
      <c r="E6" s="18" t="s">
        <v>2</v>
      </c>
      <c r="F6" s="18" t="s">
        <v>3</v>
      </c>
      <c r="G6" s="18" t="s">
        <v>4</v>
      </c>
      <c r="H6" s="42"/>
      <c r="I6" s="18"/>
      <c r="J6" s="18"/>
      <c r="K6" s="18"/>
      <c r="L6" s="18"/>
      <c r="M6" s="18"/>
      <c r="N6" s="42"/>
      <c r="O6" s="42"/>
      <c r="P6" s="22"/>
      <c r="Q6" s="3"/>
    </row>
    <row r="7" spans="1:17" ht="15.75" customHeight="1" x14ac:dyDescent="0.25">
      <c r="A7" s="18" t="s">
        <v>5</v>
      </c>
      <c r="B7" s="18" t="s">
        <v>6</v>
      </c>
      <c r="C7" s="19" t="s">
        <v>10</v>
      </c>
      <c r="D7" s="19" t="s">
        <v>11</v>
      </c>
      <c r="E7" s="19" t="s">
        <v>12</v>
      </c>
      <c r="F7" s="19" t="s">
        <v>13</v>
      </c>
      <c r="G7" s="19" t="s">
        <v>14</v>
      </c>
      <c r="H7" s="19" t="s">
        <v>7</v>
      </c>
      <c r="I7" s="19" t="s">
        <v>15</v>
      </c>
      <c r="J7" s="19" t="s">
        <v>16</v>
      </c>
      <c r="K7" s="19" t="s">
        <v>17</v>
      </c>
      <c r="L7" s="19" t="s">
        <v>18</v>
      </c>
      <c r="M7" s="19" t="s">
        <v>19</v>
      </c>
      <c r="N7" s="19" t="s">
        <v>8</v>
      </c>
      <c r="O7" s="19" t="s">
        <v>9</v>
      </c>
      <c r="P7" s="22"/>
      <c r="Q7" s="3"/>
    </row>
    <row r="8" spans="1:17" ht="30" customHeight="1" x14ac:dyDescent="0.25">
      <c r="A8" s="31" t="s">
        <v>24</v>
      </c>
      <c r="B8" s="36" t="s">
        <v>20</v>
      </c>
      <c r="C8" s="32">
        <v>0</v>
      </c>
      <c r="D8" s="32">
        <v>0</v>
      </c>
      <c r="E8" s="32">
        <v>0</v>
      </c>
      <c r="F8" s="32">
        <v>0</v>
      </c>
      <c r="G8" s="32">
        <v>0</v>
      </c>
      <c r="H8" s="33">
        <f>H10+H18+H20+H26+H30+H37+H39+H43</f>
        <v>330418943.37</v>
      </c>
      <c r="I8" s="33">
        <f t="shared" ref="I8:N8" si="0">I10+I18+I20+I26+I30+I37+I39+I43</f>
        <v>0</v>
      </c>
      <c r="J8" s="33">
        <f t="shared" si="0"/>
        <v>0</v>
      </c>
      <c r="K8" s="33">
        <f t="shared" si="0"/>
        <v>0</v>
      </c>
      <c r="L8" s="33">
        <f t="shared" si="0"/>
        <v>0</v>
      </c>
      <c r="M8" s="33">
        <f t="shared" si="0"/>
        <v>0</v>
      </c>
      <c r="N8" s="33">
        <f t="shared" si="0"/>
        <v>211579681.41</v>
      </c>
      <c r="O8" s="33">
        <f>N8/H8*100</f>
        <v>64.033762487120811</v>
      </c>
      <c r="P8" s="23"/>
      <c r="Q8" s="3"/>
    </row>
    <row r="9" spans="1:17" ht="17.25" customHeight="1" x14ac:dyDescent="0.25">
      <c r="A9" s="24" t="s">
        <v>21</v>
      </c>
      <c r="B9" s="26"/>
      <c r="C9" s="21"/>
      <c r="D9" s="21"/>
      <c r="E9" s="21"/>
      <c r="F9" s="21"/>
      <c r="G9" s="21"/>
      <c r="H9" s="29"/>
      <c r="I9" s="30"/>
      <c r="J9" s="29"/>
      <c r="K9" s="29"/>
      <c r="L9" s="29"/>
      <c r="M9" s="29"/>
      <c r="N9" s="29"/>
      <c r="O9" s="27"/>
      <c r="P9" s="23"/>
      <c r="Q9" s="3"/>
    </row>
    <row r="10" spans="1:17" ht="17.25" x14ac:dyDescent="0.25">
      <c r="A10" s="35" t="s">
        <v>100</v>
      </c>
      <c r="B10" s="37" t="s">
        <v>25</v>
      </c>
      <c r="C10" s="32">
        <v>0</v>
      </c>
      <c r="D10" s="32">
        <v>0</v>
      </c>
      <c r="E10" s="32">
        <v>0</v>
      </c>
      <c r="F10" s="32">
        <v>0</v>
      </c>
      <c r="G10" s="32">
        <v>0</v>
      </c>
      <c r="H10" s="33">
        <f>SUM(H11:H17)</f>
        <v>56134492.929999992</v>
      </c>
      <c r="I10" s="33">
        <f t="shared" ref="I10:N10" si="1">SUM(I11:I17)</f>
        <v>0</v>
      </c>
      <c r="J10" s="33">
        <f t="shared" si="1"/>
        <v>0</v>
      </c>
      <c r="K10" s="33">
        <f t="shared" si="1"/>
        <v>0</v>
      </c>
      <c r="L10" s="33">
        <f t="shared" si="1"/>
        <v>0</v>
      </c>
      <c r="M10" s="33">
        <f t="shared" si="1"/>
        <v>0</v>
      </c>
      <c r="N10" s="33">
        <f t="shared" si="1"/>
        <v>37450647.530000001</v>
      </c>
      <c r="O10" s="33">
        <f t="shared" ref="O10:O44" si="2">N10/H10*100</f>
        <v>66.715927365196208</v>
      </c>
      <c r="P10" s="23"/>
      <c r="Q10" s="3"/>
    </row>
    <row r="11" spans="1:17" ht="51.75" x14ac:dyDescent="0.25">
      <c r="A11" s="25" t="s">
        <v>67</v>
      </c>
      <c r="B11" s="38" t="s">
        <v>26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7">
        <v>1098290.4099999999</v>
      </c>
      <c r="I11" s="28">
        <v>0</v>
      </c>
      <c r="J11" s="27">
        <v>0</v>
      </c>
      <c r="K11" s="27">
        <v>0</v>
      </c>
      <c r="L11" s="27">
        <v>0</v>
      </c>
      <c r="M11" s="27">
        <v>0</v>
      </c>
      <c r="N11" s="27">
        <v>802855.28</v>
      </c>
      <c r="O11" s="27">
        <f t="shared" si="2"/>
        <v>73.100454368895029</v>
      </c>
      <c r="P11" s="23"/>
      <c r="Q11" s="3"/>
    </row>
    <row r="12" spans="1:17" ht="69" x14ac:dyDescent="0.25">
      <c r="A12" s="25" t="s">
        <v>68</v>
      </c>
      <c r="B12" s="38" t="s">
        <v>27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7">
        <v>3265841.74</v>
      </c>
      <c r="I12" s="28">
        <v>0</v>
      </c>
      <c r="J12" s="27">
        <v>0</v>
      </c>
      <c r="K12" s="27">
        <v>0</v>
      </c>
      <c r="L12" s="27">
        <v>0</v>
      </c>
      <c r="M12" s="27">
        <v>0</v>
      </c>
      <c r="N12" s="27">
        <v>2334270.87</v>
      </c>
      <c r="O12" s="27">
        <f t="shared" si="2"/>
        <v>71.475321091339836</v>
      </c>
      <c r="P12" s="23"/>
      <c r="Q12" s="3"/>
    </row>
    <row r="13" spans="1:17" ht="69" x14ac:dyDescent="0.25">
      <c r="A13" s="25" t="s">
        <v>69</v>
      </c>
      <c r="B13" s="38" t="s">
        <v>28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7">
        <v>22915375.699999999</v>
      </c>
      <c r="I13" s="28">
        <v>0</v>
      </c>
      <c r="J13" s="27">
        <v>0</v>
      </c>
      <c r="K13" s="27">
        <v>0</v>
      </c>
      <c r="L13" s="27">
        <v>0</v>
      </c>
      <c r="M13" s="27">
        <v>0</v>
      </c>
      <c r="N13" s="27">
        <v>15480062.76</v>
      </c>
      <c r="O13" s="27">
        <f t="shared" si="2"/>
        <v>67.553170249789972</v>
      </c>
      <c r="P13" s="23"/>
      <c r="Q13" s="3"/>
    </row>
    <row r="14" spans="1:17" ht="17.25" x14ac:dyDescent="0.25">
      <c r="A14" s="25" t="s">
        <v>70</v>
      </c>
      <c r="B14" s="38" t="s">
        <v>29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7">
        <v>42817</v>
      </c>
      <c r="I14" s="28">
        <v>0</v>
      </c>
      <c r="J14" s="27">
        <v>0</v>
      </c>
      <c r="K14" s="27">
        <v>0</v>
      </c>
      <c r="L14" s="27">
        <v>0</v>
      </c>
      <c r="M14" s="27">
        <v>0</v>
      </c>
      <c r="N14" s="27">
        <v>42817</v>
      </c>
      <c r="O14" s="27">
        <f t="shared" si="2"/>
        <v>100</v>
      </c>
      <c r="P14" s="23"/>
      <c r="Q14" s="3"/>
    </row>
    <row r="15" spans="1:17" ht="51.75" x14ac:dyDescent="0.25">
      <c r="A15" s="25" t="s">
        <v>71</v>
      </c>
      <c r="B15" s="38" t="s">
        <v>30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7">
        <v>8841153.5800000001</v>
      </c>
      <c r="I15" s="28">
        <v>0</v>
      </c>
      <c r="J15" s="27">
        <v>0</v>
      </c>
      <c r="K15" s="27">
        <v>0</v>
      </c>
      <c r="L15" s="27">
        <v>0</v>
      </c>
      <c r="M15" s="27">
        <v>0</v>
      </c>
      <c r="N15" s="27">
        <v>6062114.1799999997</v>
      </c>
      <c r="O15" s="27">
        <f t="shared" si="2"/>
        <v>68.567004578603857</v>
      </c>
      <c r="P15" s="23"/>
      <c r="Q15" s="3"/>
    </row>
    <row r="16" spans="1:17" ht="17.25" x14ac:dyDescent="0.25">
      <c r="A16" s="25" t="s">
        <v>72</v>
      </c>
      <c r="B16" s="38" t="s">
        <v>31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7">
        <v>187848.69</v>
      </c>
      <c r="I16" s="28">
        <v>0</v>
      </c>
      <c r="J16" s="27">
        <v>0</v>
      </c>
      <c r="K16" s="27">
        <v>0</v>
      </c>
      <c r="L16" s="27">
        <v>0</v>
      </c>
      <c r="M16" s="27">
        <v>0</v>
      </c>
      <c r="N16" s="27">
        <v>0</v>
      </c>
      <c r="O16" s="27">
        <f t="shared" si="2"/>
        <v>0</v>
      </c>
      <c r="P16" s="23"/>
      <c r="Q16" s="3"/>
    </row>
    <row r="17" spans="1:17" ht="17.25" x14ac:dyDescent="0.25">
      <c r="A17" s="25" t="s">
        <v>73</v>
      </c>
      <c r="B17" s="38" t="s">
        <v>32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7">
        <v>19783165.809999999</v>
      </c>
      <c r="I17" s="28">
        <v>0</v>
      </c>
      <c r="J17" s="27">
        <v>0</v>
      </c>
      <c r="K17" s="27">
        <v>0</v>
      </c>
      <c r="L17" s="27">
        <v>0</v>
      </c>
      <c r="M17" s="27">
        <v>0</v>
      </c>
      <c r="N17" s="27">
        <v>12728527.439999999</v>
      </c>
      <c r="O17" s="27">
        <f t="shared" si="2"/>
        <v>64.340194902304162</v>
      </c>
      <c r="P17" s="23"/>
      <c r="Q17" s="3"/>
    </row>
    <row r="18" spans="1:17" ht="39.75" customHeight="1" x14ac:dyDescent="0.25">
      <c r="A18" s="35" t="s">
        <v>74</v>
      </c>
      <c r="B18" s="37" t="s">
        <v>33</v>
      </c>
      <c r="C18" s="32">
        <v>0</v>
      </c>
      <c r="D18" s="32">
        <v>0</v>
      </c>
      <c r="E18" s="32">
        <v>0</v>
      </c>
      <c r="F18" s="32">
        <v>0</v>
      </c>
      <c r="G18" s="32">
        <v>0</v>
      </c>
      <c r="H18" s="33">
        <f>H19</f>
        <v>433152.24</v>
      </c>
      <c r="I18" s="33">
        <f t="shared" ref="I18:N18" si="3">I19</f>
        <v>0</v>
      </c>
      <c r="J18" s="33">
        <f t="shared" si="3"/>
        <v>0</v>
      </c>
      <c r="K18" s="33">
        <f t="shared" si="3"/>
        <v>0</v>
      </c>
      <c r="L18" s="33">
        <f t="shared" si="3"/>
        <v>0</v>
      </c>
      <c r="M18" s="33">
        <f t="shared" si="3"/>
        <v>0</v>
      </c>
      <c r="N18" s="33">
        <f t="shared" si="3"/>
        <v>407519.27</v>
      </c>
      <c r="O18" s="33">
        <f t="shared" si="2"/>
        <v>94.082226147554962</v>
      </c>
      <c r="P18" s="23"/>
      <c r="Q18" s="3"/>
    </row>
    <row r="19" spans="1:17" ht="51.75" x14ac:dyDescent="0.25">
      <c r="A19" s="25" t="s">
        <v>75</v>
      </c>
      <c r="B19" s="38" t="s">
        <v>34</v>
      </c>
      <c r="C19" s="20">
        <v>0</v>
      </c>
      <c r="D19" s="20">
        <v>0</v>
      </c>
      <c r="E19" s="20">
        <v>0</v>
      </c>
      <c r="F19" s="20">
        <v>0</v>
      </c>
      <c r="G19" s="20">
        <v>0</v>
      </c>
      <c r="H19" s="27">
        <v>433152.24</v>
      </c>
      <c r="I19" s="28">
        <v>0</v>
      </c>
      <c r="J19" s="27">
        <v>0</v>
      </c>
      <c r="K19" s="27">
        <v>0</v>
      </c>
      <c r="L19" s="27">
        <v>0</v>
      </c>
      <c r="M19" s="27">
        <v>0</v>
      </c>
      <c r="N19" s="27">
        <v>407519.27</v>
      </c>
      <c r="O19" s="27">
        <f t="shared" si="2"/>
        <v>94.082226147554962</v>
      </c>
      <c r="P19" s="23"/>
      <c r="Q19" s="3"/>
    </row>
    <row r="20" spans="1:17" ht="17.25" x14ac:dyDescent="0.25">
      <c r="A20" s="35" t="s">
        <v>76</v>
      </c>
      <c r="B20" s="37" t="s">
        <v>35</v>
      </c>
      <c r="C20" s="32">
        <v>0</v>
      </c>
      <c r="D20" s="32">
        <v>0</v>
      </c>
      <c r="E20" s="32">
        <v>0</v>
      </c>
      <c r="F20" s="32">
        <v>0</v>
      </c>
      <c r="G20" s="32">
        <v>0</v>
      </c>
      <c r="H20" s="33">
        <f>SUM(H21:H25)</f>
        <v>7838685.7699999996</v>
      </c>
      <c r="I20" s="33">
        <f t="shared" ref="I20:N20" si="4">SUM(I21:I25)</f>
        <v>0</v>
      </c>
      <c r="J20" s="33">
        <f t="shared" si="4"/>
        <v>0</v>
      </c>
      <c r="K20" s="33">
        <f t="shared" si="4"/>
        <v>0</v>
      </c>
      <c r="L20" s="33">
        <f t="shared" si="4"/>
        <v>0</v>
      </c>
      <c r="M20" s="33">
        <f t="shared" si="4"/>
        <v>0</v>
      </c>
      <c r="N20" s="33">
        <f t="shared" si="4"/>
        <v>4957525.58</v>
      </c>
      <c r="O20" s="33">
        <f t="shared" si="2"/>
        <v>63.244346379763108</v>
      </c>
      <c r="P20" s="23"/>
      <c r="Q20" s="3"/>
    </row>
    <row r="21" spans="1:17" ht="17.25" x14ac:dyDescent="0.25">
      <c r="A21" s="25" t="s">
        <v>77</v>
      </c>
      <c r="B21" s="38" t="s">
        <v>36</v>
      </c>
      <c r="C21" s="20">
        <v>0</v>
      </c>
      <c r="D21" s="20">
        <v>0</v>
      </c>
      <c r="E21" s="20">
        <v>0</v>
      </c>
      <c r="F21" s="20">
        <v>0</v>
      </c>
      <c r="G21" s="20">
        <v>0</v>
      </c>
      <c r="H21" s="27">
        <v>168933.22</v>
      </c>
      <c r="I21" s="28">
        <v>0</v>
      </c>
      <c r="J21" s="27">
        <v>0</v>
      </c>
      <c r="K21" s="27">
        <v>0</v>
      </c>
      <c r="L21" s="27">
        <v>0</v>
      </c>
      <c r="M21" s="27">
        <v>0</v>
      </c>
      <c r="N21" s="27">
        <v>60000</v>
      </c>
      <c r="O21" s="27">
        <f t="shared" si="2"/>
        <v>35.516993046127929</v>
      </c>
      <c r="P21" s="23"/>
      <c r="Q21" s="3"/>
    </row>
    <row r="22" spans="1:17" ht="17.25" x14ac:dyDescent="0.25">
      <c r="A22" s="25" t="s">
        <v>78</v>
      </c>
      <c r="B22" s="38" t="s">
        <v>37</v>
      </c>
      <c r="C22" s="20">
        <v>0</v>
      </c>
      <c r="D22" s="20">
        <v>0</v>
      </c>
      <c r="E22" s="20">
        <v>0</v>
      </c>
      <c r="F22" s="20">
        <v>0</v>
      </c>
      <c r="G22" s="20">
        <v>0</v>
      </c>
      <c r="H22" s="27">
        <v>700000</v>
      </c>
      <c r="I22" s="28">
        <v>0</v>
      </c>
      <c r="J22" s="27">
        <v>0</v>
      </c>
      <c r="K22" s="27">
        <v>0</v>
      </c>
      <c r="L22" s="27">
        <v>0</v>
      </c>
      <c r="M22" s="27">
        <v>0</v>
      </c>
      <c r="N22" s="27">
        <v>236516.33</v>
      </c>
      <c r="O22" s="27">
        <f t="shared" si="2"/>
        <v>33.788047142857138</v>
      </c>
      <c r="P22" s="23"/>
      <c r="Q22" s="3"/>
    </row>
    <row r="23" spans="1:17" ht="17.25" x14ac:dyDescent="0.25">
      <c r="A23" s="25" t="s">
        <v>79</v>
      </c>
      <c r="B23" s="38" t="s">
        <v>38</v>
      </c>
      <c r="C23" s="20">
        <v>0</v>
      </c>
      <c r="D23" s="20">
        <v>0</v>
      </c>
      <c r="E23" s="20">
        <v>0</v>
      </c>
      <c r="F23" s="20">
        <v>0</v>
      </c>
      <c r="G23" s="20">
        <v>0</v>
      </c>
      <c r="H23" s="27">
        <v>1900000</v>
      </c>
      <c r="I23" s="28">
        <v>0</v>
      </c>
      <c r="J23" s="27">
        <v>0</v>
      </c>
      <c r="K23" s="27">
        <v>0</v>
      </c>
      <c r="L23" s="27">
        <v>0</v>
      </c>
      <c r="M23" s="27">
        <v>0</v>
      </c>
      <c r="N23" s="27">
        <v>1266664</v>
      </c>
      <c r="O23" s="27">
        <f t="shared" si="2"/>
        <v>66.666526315789483</v>
      </c>
      <c r="P23" s="23"/>
      <c r="Q23" s="3"/>
    </row>
    <row r="24" spans="1:17" ht="17.25" x14ac:dyDescent="0.25">
      <c r="A24" s="25" t="s">
        <v>80</v>
      </c>
      <c r="B24" s="38" t="s">
        <v>39</v>
      </c>
      <c r="C24" s="20">
        <v>0</v>
      </c>
      <c r="D24" s="20">
        <v>0</v>
      </c>
      <c r="E24" s="20">
        <v>0</v>
      </c>
      <c r="F24" s="20">
        <v>0</v>
      </c>
      <c r="G24" s="20">
        <v>0</v>
      </c>
      <c r="H24" s="27">
        <v>4729752.55</v>
      </c>
      <c r="I24" s="28">
        <v>0</v>
      </c>
      <c r="J24" s="27">
        <v>0</v>
      </c>
      <c r="K24" s="27">
        <v>0</v>
      </c>
      <c r="L24" s="27">
        <v>0</v>
      </c>
      <c r="M24" s="27">
        <v>0</v>
      </c>
      <c r="N24" s="27">
        <v>3339345.25</v>
      </c>
      <c r="O24" s="27">
        <f t="shared" si="2"/>
        <v>70.602958922237917</v>
      </c>
      <c r="P24" s="23"/>
      <c r="Q24" s="3"/>
    </row>
    <row r="25" spans="1:17" ht="34.5" x14ac:dyDescent="0.25">
      <c r="A25" s="25" t="s">
        <v>81</v>
      </c>
      <c r="B25" s="38" t="s">
        <v>40</v>
      </c>
      <c r="C25" s="20">
        <v>0</v>
      </c>
      <c r="D25" s="20">
        <v>0</v>
      </c>
      <c r="E25" s="20">
        <v>0</v>
      </c>
      <c r="F25" s="20">
        <v>0</v>
      </c>
      <c r="G25" s="20">
        <v>0</v>
      </c>
      <c r="H25" s="27">
        <v>340000</v>
      </c>
      <c r="I25" s="28">
        <v>0</v>
      </c>
      <c r="J25" s="27">
        <v>0</v>
      </c>
      <c r="K25" s="27">
        <v>0</v>
      </c>
      <c r="L25" s="27">
        <v>0</v>
      </c>
      <c r="M25" s="27">
        <v>0</v>
      </c>
      <c r="N25" s="27">
        <v>55000</v>
      </c>
      <c r="O25" s="27">
        <f t="shared" si="2"/>
        <v>16.176470588235293</v>
      </c>
      <c r="P25" s="23"/>
      <c r="Q25" s="3"/>
    </row>
    <row r="26" spans="1:17" ht="34.5" x14ac:dyDescent="0.25">
      <c r="A26" s="35" t="s">
        <v>82</v>
      </c>
      <c r="B26" s="37" t="s">
        <v>41</v>
      </c>
      <c r="C26" s="32">
        <v>0</v>
      </c>
      <c r="D26" s="32">
        <v>0</v>
      </c>
      <c r="E26" s="32">
        <v>0</v>
      </c>
      <c r="F26" s="32">
        <v>0</v>
      </c>
      <c r="G26" s="32">
        <v>0</v>
      </c>
      <c r="H26" s="33">
        <f>SUM(H27:H29)</f>
        <v>16708298.129999999</v>
      </c>
      <c r="I26" s="33">
        <f t="shared" ref="I26:N26" si="5">SUM(I27:I29)</f>
        <v>0</v>
      </c>
      <c r="J26" s="33">
        <f t="shared" si="5"/>
        <v>0</v>
      </c>
      <c r="K26" s="33">
        <f t="shared" si="5"/>
        <v>0</v>
      </c>
      <c r="L26" s="33">
        <f t="shared" si="5"/>
        <v>0</v>
      </c>
      <c r="M26" s="33">
        <f t="shared" si="5"/>
        <v>0</v>
      </c>
      <c r="N26" s="33">
        <f t="shared" si="5"/>
        <v>2166546.3200000003</v>
      </c>
      <c r="O26" s="33">
        <f t="shared" si="2"/>
        <v>12.966888088439923</v>
      </c>
      <c r="P26" s="23"/>
      <c r="Q26" s="3"/>
    </row>
    <row r="27" spans="1:17" ht="17.25" x14ac:dyDescent="0.25">
      <c r="A27" s="25" t="s">
        <v>83</v>
      </c>
      <c r="B27" s="38" t="s">
        <v>42</v>
      </c>
      <c r="C27" s="20">
        <v>0</v>
      </c>
      <c r="D27" s="20">
        <v>0</v>
      </c>
      <c r="E27" s="20">
        <v>0</v>
      </c>
      <c r="F27" s="20">
        <v>0</v>
      </c>
      <c r="G27" s="20">
        <v>0</v>
      </c>
      <c r="H27" s="27">
        <v>1185242.45</v>
      </c>
      <c r="I27" s="28">
        <v>0</v>
      </c>
      <c r="J27" s="27">
        <v>0</v>
      </c>
      <c r="K27" s="27">
        <v>0</v>
      </c>
      <c r="L27" s="27">
        <v>0</v>
      </c>
      <c r="M27" s="27">
        <v>0</v>
      </c>
      <c r="N27" s="27">
        <v>416188.26</v>
      </c>
      <c r="O27" s="27">
        <f t="shared" si="2"/>
        <v>35.114187818703257</v>
      </c>
      <c r="P27" s="23"/>
      <c r="Q27" s="3"/>
    </row>
    <row r="28" spans="1:17" ht="17.25" x14ac:dyDescent="0.25">
      <c r="A28" s="25" t="s">
        <v>84</v>
      </c>
      <c r="B28" s="38" t="s">
        <v>43</v>
      </c>
      <c r="C28" s="20">
        <v>0</v>
      </c>
      <c r="D28" s="20">
        <v>0</v>
      </c>
      <c r="E28" s="20">
        <v>0</v>
      </c>
      <c r="F28" s="20">
        <v>0</v>
      </c>
      <c r="G28" s="20">
        <v>0</v>
      </c>
      <c r="H28" s="27">
        <v>12218833.140000001</v>
      </c>
      <c r="I28" s="28">
        <v>0</v>
      </c>
      <c r="J28" s="27">
        <v>0</v>
      </c>
      <c r="K28" s="27">
        <v>0</v>
      </c>
      <c r="L28" s="27">
        <v>0</v>
      </c>
      <c r="M28" s="27">
        <v>0</v>
      </c>
      <c r="N28" s="27">
        <v>883525.15</v>
      </c>
      <c r="O28" s="27">
        <f t="shared" si="2"/>
        <v>7.2308471674571049</v>
      </c>
      <c r="P28" s="23"/>
      <c r="Q28" s="3"/>
    </row>
    <row r="29" spans="1:17" ht="17.25" x14ac:dyDescent="0.25">
      <c r="A29" s="25" t="s">
        <v>85</v>
      </c>
      <c r="B29" s="38" t="s">
        <v>44</v>
      </c>
      <c r="C29" s="20">
        <v>0</v>
      </c>
      <c r="D29" s="20">
        <v>0</v>
      </c>
      <c r="E29" s="20">
        <v>0</v>
      </c>
      <c r="F29" s="20">
        <v>0</v>
      </c>
      <c r="G29" s="20">
        <v>0</v>
      </c>
      <c r="H29" s="27">
        <v>3304222.54</v>
      </c>
      <c r="I29" s="28">
        <v>0</v>
      </c>
      <c r="J29" s="27">
        <v>0</v>
      </c>
      <c r="K29" s="27">
        <v>0</v>
      </c>
      <c r="L29" s="27">
        <v>0</v>
      </c>
      <c r="M29" s="27">
        <v>0</v>
      </c>
      <c r="N29" s="27">
        <v>866832.91</v>
      </c>
      <c r="O29" s="27">
        <f t="shared" si="2"/>
        <v>26.234095903237804</v>
      </c>
      <c r="P29" s="23"/>
      <c r="Q29" s="3"/>
    </row>
    <row r="30" spans="1:17" ht="17.25" x14ac:dyDescent="0.25">
      <c r="A30" s="35" t="s">
        <v>86</v>
      </c>
      <c r="B30" s="37" t="s">
        <v>45</v>
      </c>
      <c r="C30" s="32">
        <v>0</v>
      </c>
      <c r="D30" s="32">
        <v>0</v>
      </c>
      <c r="E30" s="32">
        <v>0</v>
      </c>
      <c r="F30" s="32">
        <v>0</v>
      </c>
      <c r="G30" s="32">
        <v>0</v>
      </c>
      <c r="H30" s="33">
        <f>SUM(H31:H36)</f>
        <v>223414465</v>
      </c>
      <c r="I30" s="33">
        <f t="shared" ref="I30:N30" si="6">SUM(I31:I36)</f>
        <v>0</v>
      </c>
      <c r="J30" s="33">
        <f t="shared" si="6"/>
        <v>0</v>
      </c>
      <c r="K30" s="33">
        <f t="shared" si="6"/>
        <v>0</v>
      </c>
      <c r="L30" s="33">
        <f t="shared" si="6"/>
        <v>0</v>
      </c>
      <c r="M30" s="33">
        <f t="shared" si="6"/>
        <v>0</v>
      </c>
      <c r="N30" s="33">
        <f t="shared" si="6"/>
        <v>148973904.81</v>
      </c>
      <c r="O30" s="33">
        <f t="shared" si="2"/>
        <v>66.680510060080493</v>
      </c>
      <c r="P30" s="23"/>
      <c r="Q30" s="3"/>
    </row>
    <row r="31" spans="1:17" ht="17.25" x14ac:dyDescent="0.25">
      <c r="A31" s="25" t="s">
        <v>87</v>
      </c>
      <c r="B31" s="38" t="s">
        <v>46</v>
      </c>
      <c r="C31" s="20">
        <v>0</v>
      </c>
      <c r="D31" s="20">
        <v>0</v>
      </c>
      <c r="E31" s="20">
        <v>0</v>
      </c>
      <c r="F31" s="20">
        <v>0</v>
      </c>
      <c r="G31" s="20">
        <v>0</v>
      </c>
      <c r="H31" s="27">
        <v>71066021.760000005</v>
      </c>
      <c r="I31" s="28">
        <v>0</v>
      </c>
      <c r="J31" s="27">
        <v>0</v>
      </c>
      <c r="K31" s="27">
        <v>0</v>
      </c>
      <c r="L31" s="27">
        <v>0</v>
      </c>
      <c r="M31" s="27">
        <v>0</v>
      </c>
      <c r="N31" s="27">
        <v>50335434.850000001</v>
      </c>
      <c r="O31" s="27">
        <f t="shared" si="2"/>
        <v>70.8291158044415</v>
      </c>
      <c r="P31" s="23"/>
      <c r="Q31" s="3"/>
    </row>
    <row r="32" spans="1:17" ht="17.25" x14ac:dyDescent="0.25">
      <c r="A32" s="25" t="s">
        <v>88</v>
      </c>
      <c r="B32" s="38" t="s">
        <v>47</v>
      </c>
      <c r="C32" s="20">
        <v>0</v>
      </c>
      <c r="D32" s="20">
        <v>0</v>
      </c>
      <c r="E32" s="20">
        <v>0</v>
      </c>
      <c r="F32" s="20">
        <v>0</v>
      </c>
      <c r="G32" s="20">
        <v>0</v>
      </c>
      <c r="H32" s="27">
        <v>120624107.01000001</v>
      </c>
      <c r="I32" s="28">
        <v>0</v>
      </c>
      <c r="J32" s="27">
        <v>0</v>
      </c>
      <c r="K32" s="27">
        <v>0</v>
      </c>
      <c r="L32" s="27">
        <v>0</v>
      </c>
      <c r="M32" s="27">
        <v>0</v>
      </c>
      <c r="N32" s="27">
        <v>75720468.040000007</v>
      </c>
      <c r="O32" s="27">
        <f t="shared" si="2"/>
        <v>62.773909724133844</v>
      </c>
      <c r="P32" s="23"/>
      <c r="Q32" s="3"/>
    </row>
    <row r="33" spans="1:17" ht="17.25" x14ac:dyDescent="0.25">
      <c r="A33" s="25" t="s">
        <v>89</v>
      </c>
      <c r="B33" s="38" t="s">
        <v>48</v>
      </c>
      <c r="C33" s="20">
        <v>0</v>
      </c>
      <c r="D33" s="20">
        <v>0</v>
      </c>
      <c r="E33" s="20">
        <v>0</v>
      </c>
      <c r="F33" s="20">
        <v>0</v>
      </c>
      <c r="G33" s="20">
        <v>0</v>
      </c>
      <c r="H33" s="27">
        <v>16953207.199999999</v>
      </c>
      <c r="I33" s="28">
        <v>0</v>
      </c>
      <c r="J33" s="27">
        <v>0</v>
      </c>
      <c r="K33" s="27">
        <v>0</v>
      </c>
      <c r="L33" s="27">
        <v>0</v>
      </c>
      <c r="M33" s="27">
        <v>0</v>
      </c>
      <c r="N33" s="27">
        <v>12022962</v>
      </c>
      <c r="O33" s="27">
        <f t="shared" si="2"/>
        <v>70.918510333549165</v>
      </c>
      <c r="P33" s="23"/>
      <c r="Q33" s="3"/>
    </row>
    <row r="34" spans="1:17" ht="34.5" x14ac:dyDescent="0.25">
      <c r="A34" s="25" t="s">
        <v>90</v>
      </c>
      <c r="B34" s="38" t="s">
        <v>49</v>
      </c>
      <c r="C34" s="20">
        <v>0</v>
      </c>
      <c r="D34" s="20">
        <v>0</v>
      </c>
      <c r="E34" s="20">
        <v>0</v>
      </c>
      <c r="F34" s="20">
        <v>0</v>
      </c>
      <c r="G34" s="20">
        <v>0</v>
      </c>
      <c r="H34" s="27">
        <v>119500</v>
      </c>
      <c r="I34" s="28">
        <v>0</v>
      </c>
      <c r="J34" s="27">
        <v>0</v>
      </c>
      <c r="K34" s="27">
        <v>0</v>
      </c>
      <c r="L34" s="27">
        <v>0</v>
      </c>
      <c r="M34" s="27">
        <v>0</v>
      </c>
      <c r="N34" s="27">
        <v>55000</v>
      </c>
      <c r="O34" s="27">
        <f t="shared" si="2"/>
        <v>46.02510460251046</v>
      </c>
      <c r="P34" s="23"/>
      <c r="Q34" s="3"/>
    </row>
    <row r="35" spans="1:17" ht="17.25" x14ac:dyDescent="0.25">
      <c r="A35" s="25" t="s">
        <v>101</v>
      </c>
      <c r="B35" s="38" t="s">
        <v>50</v>
      </c>
      <c r="C35" s="20">
        <v>0</v>
      </c>
      <c r="D35" s="20">
        <v>0</v>
      </c>
      <c r="E35" s="20">
        <v>0</v>
      </c>
      <c r="F35" s="20">
        <v>0</v>
      </c>
      <c r="G35" s="20">
        <v>0</v>
      </c>
      <c r="H35" s="27">
        <v>4516868.4000000004</v>
      </c>
      <c r="I35" s="28">
        <v>0</v>
      </c>
      <c r="J35" s="27">
        <v>0</v>
      </c>
      <c r="K35" s="27">
        <v>0</v>
      </c>
      <c r="L35" s="27">
        <v>0</v>
      </c>
      <c r="M35" s="27">
        <v>0</v>
      </c>
      <c r="N35" s="27">
        <v>3519995.41</v>
      </c>
      <c r="O35" s="27">
        <f t="shared" si="2"/>
        <v>77.929997030686124</v>
      </c>
      <c r="P35" s="23"/>
      <c r="Q35" s="3"/>
    </row>
    <row r="36" spans="1:17" ht="17.25" x14ac:dyDescent="0.25">
      <c r="A36" s="25" t="s">
        <v>91</v>
      </c>
      <c r="B36" s="38" t="s">
        <v>51</v>
      </c>
      <c r="C36" s="20">
        <v>0</v>
      </c>
      <c r="D36" s="20">
        <v>0</v>
      </c>
      <c r="E36" s="20">
        <v>0</v>
      </c>
      <c r="F36" s="20">
        <v>0</v>
      </c>
      <c r="G36" s="20">
        <v>0</v>
      </c>
      <c r="H36" s="27">
        <v>10134760.630000001</v>
      </c>
      <c r="I36" s="28">
        <v>0</v>
      </c>
      <c r="J36" s="27">
        <v>0</v>
      </c>
      <c r="K36" s="27">
        <v>0</v>
      </c>
      <c r="L36" s="27">
        <v>0</v>
      </c>
      <c r="M36" s="27">
        <v>0</v>
      </c>
      <c r="N36" s="27">
        <v>7320044.5099999998</v>
      </c>
      <c r="O36" s="27">
        <f t="shared" si="2"/>
        <v>72.227108041721948</v>
      </c>
      <c r="P36" s="23"/>
      <c r="Q36" s="3"/>
    </row>
    <row r="37" spans="1:17" ht="17.25" x14ac:dyDescent="0.25">
      <c r="A37" s="35" t="s">
        <v>92</v>
      </c>
      <c r="B37" s="37" t="s">
        <v>52</v>
      </c>
      <c r="C37" s="32">
        <v>0</v>
      </c>
      <c r="D37" s="32">
        <v>0</v>
      </c>
      <c r="E37" s="32">
        <v>0</v>
      </c>
      <c r="F37" s="32">
        <v>0</v>
      </c>
      <c r="G37" s="32">
        <v>0</v>
      </c>
      <c r="H37" s="33">
        <f>H38</f>
        <v>20402827.379999999</v>
      </c>
      <c r="I37" s="34">
        <v>0</v>
      </c>
      <c r="J37" s="33">
        <v>0</v>
      </c>
      <c r="K37" s="33">
        <v>0</v>
      </c>
      <c r="L37" s="33">
        <v>0</v>
      </c>
      <c r="M37" s="33">
        <v>0</v>
      </c>
      <c r="N37" s="33">
        <f>N38</f>
        <v>14201361.25</v>
      </c>
      <c r="O37" s="33">
        <f t="shared" si="2"/>
        <v>69.604868901263046</v>
      </c>
      <c r="P37" s="23"/>
      <c r="Q37" s="3"/>
    </row>
    <row r="38" spans="1:17" ht="17.25" x14ac:dyDescent="0.25">
      <c r="A38" s="25" t="s">
        <v>93</v>
      </c>
      <c r="B38" s="38" t="s">
        <v>53</v>
      </c>
      <c r="C38" s="20">
        <v>0</v>
      </c>
      <c r="D38" s="20">
        <v>0</v>
      </c>
      <c r="E38" s="20">
        <v>0</v>
      </c>
      <c r="F38" s="20">
        <v>0</v>
      </c>
      <c r="G38" s="20">
        <v>0</v>
      </c>
      <c r="H38" s="27">
        <v>20402827.379999999</v>
      </c>
      <c r="I38" s="28">
        <v>0</v>
      </c>
      <c r="J38" s="27">
        <v>0</v>
      </c>
      <c r="K38" s="27">
        <v>0</v>
      </c>
      <c r="L38" s="27">
        <v>0</v>
      </c>
      <c r="M38" s="27">
        <v>0</v>
      </c>
      <c r="N38" s="27">
        <v>14201361.25</v>
      </c>
      <c r="O38" s="27">
        <f t="shared" si="2"/>
        <v>69.604868901263046</v>
      </c>
      <c r="P38" s="23"/>
      <c r="Q38" s="3"/>
    </row>
    <row r="39" spans="1:17" ht="17.25" x14ac:dyDescent="0.25">
      <c r="A39" s="35" t="s">
        <v>94</v>
      </c>
      <c r="B39" s="37" t="s">
        <v>54</v>
      </c>
      <c r="C39" s="32">
        <v>0</v>
      </c>
      <c r="D39" s="32">
        <v>0</v>
      </c>
      <c r="E39" s="32">
        <v>0</v>
      </c>
      <c r="F39" s="32">
        <v>0</v>
      </c>
      <c r="G39" s="32">
        <v>0</v>
      </c>
      <c r="H39" s="33">
        <f>SUM(H40:H42)</f>
        <v>5032021.92</v>
      </c>
      <c r="I39" s="33">
        <f t="shared" ref="I39:N39" si="7">SUM(I40:I42)</f>
        <v>0</v>
      </c>
      <c r="J39" s="33">
        <f t="shared" si="7"/>
        <v>0</v>
      </c>
      <c r="K39" s="33">
        <f t="shared" si="7"/>
        <v>0</v>
      </c>
      <c r="L39" s="33">
        <f t="shared" si="7"/>
        <v>0</v>
      </c>
      <c r="M39" s="33">
        <f t="shared" si="7"/>
        <v>0</v>
      </c>
      <c r="N39" s="33">
        <f t="shared" si="7"/>
        <v>3017176.6500000004</v>
      </c>
      <c r="O39" s="33">
        <f t="shared" si="2"/>
        <v>59.959529150858714</v>
      </c>
      <c r="P39" s="23"/>
      <c r="Q39" s="3"/>
    </row>
    <row r="40" spans="1:17" ht="17.25" x14ac:dyDescent="0.25">
      <c r="A40" s="25" t="s">
        <v>95</v>
      </c>
      <c r="B40" s="38" t="s">
        <v>55</v>
      </c>
      <c r="C40" s="20">
        <v>0</v>
      </c>
      <c r="D40" s="20">
        <v>0</v>
      </c>
      <c r="E40" s="20">
        <v>0</v>
      </c>
      <c r="F40" s="20">
        <v>0</v>
      </c>
      <c r="G40" s="20">
        <v>0</v>
      </c>
      <c r="H40" s="27">
        <v>1533498.25</v>
      </c>
      <c r="I40" s="28">
        <v>0</v>
      </c>
      <c r="J40" s="27">
        <v>0</v>
      </c>
      <c r="K40" s="27">
        <v>0</v>
      </c>
      <c r="L40" s="27">
        <v>0</v>
      </c>
      <c r="M40" s="27">
        <v>0</v>
      </c>
      <c r="N40" s="27">
        <v>1129547.28</v>
      </c>
      <c r="O40" s="27">
        <f t="shared" si="2"/>
        <v>73.658204696353579</v>
      </c>
      <c r="P40" s="23"/>
      <c r="Q40" s="3"/>
    </row>
    <row r="41" spans="1:17" ht="17.25" x14ac:dyDescent="0.25">
      <c r="A41" s="25" t="s">
        <v>96</v>
      </c>
      <c r="B41" s="38" t="s">
        <v>56</v>
      </c>
      <c r="C41" s="20">
        <v>0</v>
      </c>
      <c r="D41" s="20">
        <v>0</v>
      </c>
      <c r="E41" s="20">
        <v>0</v>
      </c>
      <c r="F41" s="20">
        <v>0</v>
      </c>
      <c r="G41" s="20">
        <v>0</v>
      </c>
      <c r="H41" s="27">
        <v>1404254.7</v>
      </c>
      <c r="I41" s="28">
        <v>0</v>
      </c>
      <c r="J41" s="27">
        <v>0</v>
      </c>
      <c r="K41" s="27">
        <v>0</v>
      </c>
      <c r="L41" s="27">
        <v>0</v>
      </c>
      <c r="M41" s="27">
        <v>0</v>
      </c>
      <c r="N41" s="27">
        <v>1393100</v>
      </c>
      <c r="O41" s="27">
        <f t="shared" si="2"/>
        <v>99.205649801278923</v>
      </c>
      <c r="P41" s="23"/>
      <c r="Q41" s="3"/>
    </row>
    <row r="42" spans="1:17" ht="17.25" x14ac:dyDescent="0.25">
      <c r="A42" s="25" t="s">
        <v>97</v>
      </c>
      <c r="B42" s="38" t="s">
        <v>57</v>
      </c>
      <c r="C42" s="20">
        <v>0</v>
      </c>
      <c r="D42" s="20">
        <v>0</v>
      </c>
      <c r="E42" s="20">
        <v>0</v>
      </c>
      <c r="F42" s="20">
        <v>0</v>
      </c>
      <c r="G42" s="20">
        <v>0</v>
      </c>
      <c r="H42" s="27">
        <v>2094268.97</v>
      </c>
      <c r="I42" s="28">
        <v>0</v>
      </c>
      <c r="J42" s="27">
        <v>0</v>
      </c>
      <c r="K42" s="27">
        <v>0</v>
      </c>
      <c r="L42" s="27">
        <v>0</v>
      </c>
      <c r="M42" s="27">
        <v>0</v>
      </c>
      <c r="N42" s="27">
        <v>494529.37</v>
      </c>
      <c r="O42" s="27">
        <f t="shared" si="2"/>
        <v>23.613460213756593</v>
      </c>
      <c r="P42" s="23"/>
      <c r="Q42" s="3"/>
    </row>
    <row r="43" spans="1:17" ht="17.25" x14ac:dyDescent="0.25">
      <c r="A43" s="35" t="s">
        <v>98</v>
      </c>
      <c r="B43" s="37" t="s">
        <v>58</v>
      </c>
      <c r="C43" s="32">
        <v>0</v>
      </c>
      <c r="D43" s="32">
        <v>0</v>
      </c>
      <c r="E43" s="32">
        <v>0</v>
      </c>
      <c r="F43" s="32">
        <v>0</v>
      </c>
      <c r="G43" s="32">
        <v>0</v>
      </c>
      <c r="H43" s="33">
        <f>H44</f>
        <v>455000</v>
      </c>
      <c r="I43" s="33">
        <f t="shared" ref="I43:N43" si="8">I44</f>
        <v>0</v>
      </c>
      <c r="J43" s="33">
        <f t="shared" si="8"/>
        <v>0</v>
      </c>
      <c r="K43" s="33">
        <f t="shared" si="8"/>
        <v>0</v>
      </c>
      <c r="L43" s="33">
        <f t="shared" si="8"/>
        <v>0</v>
      </c>
      <c r="M43" s="33">
        <f t="shared" si="8"/>
        <v>0</v>
      </c>
      <c r="N43" s="33">
        <f t="shared" si="8"/>
        <v>405000</v>
      </c>
      <c r="O43" s="33">
        <f t="shared" si="2"/>
        <v>89.010989010989007</v>
      </c>
      <c r="P43" s="23"/>
      <c r="Q43" s="3"/>
    </row>
    <row r="44" spans="1:17" ht="17.25" x14ac:dyDescent="0.25">
      <c r="A44" s="25" t="s">
        <v>99</v>
      </c>
      <c r="B44" s="38" t="s">
        <v>59</v>
      </c>
      <c r="C44" s="20">
        <v>0</v>
      </c>
      <c r="D44" s="20">
        <v>0</v>
      </c>
      <c r="E44" s="20">
        <v>0</v>
      </c>
      <c r="F44" s="20">
        <v>0</v>
      </c>
      <c r="G44" s="20">
        <v>0</v>
      </c>
      <c r="H44" s="27">
        <v>455000</v>
      </c>
      <c r="I44" s="28">
        <v>0</v>
      </c>
      <c r="J44" s="27">
        <v>0</v>
      </c>
      <c r="K44" s="27">
        <v>0</v>
      </c>
      <c r="L44" s="27">
        <v>0</v>
      </c>
      <c r="M44" s="27">
        <v>0</v>
      </c>
      <c r="N44" s="27">
        <v>405000</v>
      </c>
      <c r="O44" s="27">
        <f t="shared" si="2"/>
        <v>89.010989010989007</v>
      </c>
      <c r="P44" s="23"/>
      <c r="Q44" s="3"/>
    </row>
    <row r="45" spans="1:17" ht="12.95" customHeight="1" x14ac:dyDescent="0.25">
      <c r="A45" s="2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2"/>
      <c r="Q45" s="3"/>
    </row>
    <row r="46" spans="1:17" hidden="1" x14ac:dyDescent="0.25">
      <c r="A46" s="4"/>
      <c r="B46" s="4"/>
      <c r="C46" s="5" t="s">
        <v>22</v>
      </c>
      <c r="D46" s="5" t="s">
        <v>22</v>
      </c>
      <c r="E46" s="5" t="s">
        <v>22</v>
      </c>
      <c r="F46" s="5" t="s">
        <v>22</v>
      </c>
      <c r="G46" s="5" t="s">
        <v>22</v>
      </c>
      <c r="H46" s="5"/>
      <c r="I46" s="5" t="s">
        <v>22</v>
      </c>
      <c r="J46" s="5" t="s">
        <v>22</v>
      </c>
      <c r="K46" s="5" t="s">
        <v>22</v>
      </c>
      <c r="L46" s="5" t="s">
        <v>22</v>
      </c>
      <c r="M46" s="5" t="s">
        <v>22</v>
      </c>
      <c r="N46" s="5"/>
      <c r="O46" s="5"/>
      <c r="P46" s="2" t="s">
        <v>23</v>
      </c>
      <c r="Q46" s="3"/>
    </row>
  </sheetData>
  <mergeCells count="6">
    <mergeCell ref="A3:O3"/>
    <mergeCell ref="A5:A6"/>
    <mergeCell ref="B5:B6"/>
    <mergeCell ref="H5:H6"/>
    <mergeCell ref="N5:N6"/>
    <mergeCell ref="O5:O6"/>
  </mergeCells>
  <pageMargins left="0.78749999999999998" right="0.59027779999999996" top="0.59027779999999996" bottom="0.39374999999999999" header="0" footer="0"/>
  <pageSetup paperSize="9" scale="52" fitToHeight="0" orientation="portrait" r:id="rId1"/>
  <headerFooter>
    <oddFooter>&amp;R&amp;D&amp; СТР. &amp;P</oddFooter>
    <evenFooter>&amp;R&amp;D&amp;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06D9999-6C8A-426A-872F-565E95DDB6B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Жаринова</dc:creator>
  <cp:lastModifiedBy>Рыбина</cp:lastModifiedBy>
  <cp:lastPrinted>2018-10-16T08:26:02Z</cp:lastPrinted>
  <dcterms:created xsi:type="dcterms:W3CDTF">2018-10-09T07:58:21Z</dcterms:created>
  <dcterms:modified xsi:type="dcterms:W3CDTF">2018-10-16T10:49:02Z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0503317G_20160101.xlsx</vt:lpwstr>
  </property>
  <property fmtid="{D5CDD505-2E9C-101B-9397-08002B2CF9AE}" pid="3" name="Название отчета">
    <vt:lpwstr>0503317G_20160101.xlsx</vt:lpwstr>
  </property>
  <property fmtid="{D5CDD505-2E9C-101B-9397-08002B2CF9AE}" pid="4" name="Версия клиента">
    <vt:lpwstr>18.2.2.28127</vt:lpwstr>
  </property>
  <property fmtid="{D5CDD505-2E9C-101B-9397-08002B2CF9AE}" pid="5" name="Версия базы">
    <vt:lpwstr>18.2.0.14273483</vt:lpwstr>
  </property>
  <property fmtid="{D5CDD505-2E9C-101B-9397-08002B2CF9AE}" pid="6" name="Тип сервера">
    <vt:lpwstr>MSSQL</vt:lpwstr>
  </property>
  <property fmtid="{D5CDD505-2E9C-101B-9397-08002B2CF9AE}" pid="7" name="Сервер">
    <vt:lpwstr>sql</vt:lpwstr>
  </property>
  <property fmtid="{D5CDD505-2E9C-101B-9397-08002B2CF9AE}" pid="8" name="База">
    <vt:lpwstr>svod_smart</vt:lpwstr>
  </property>
  <property fmtid="{D5CDD505-2E9C-101B-9397-08002B2CF9AE}" pid="9" name="Пользователь">
    <vt:lpwstr>жаринова</vt:lpwstr>
  </property>
  <property fmtid="{D5CDD505-2E9C-101B-9397-08002B2CF9AE}" pid="10" name="Шаблон">
    <vt:lpwstr>0503317G_20160101</vt:lpwstr>
  </property>
  <property fmtid="{D5CDD505-2E9C-101B-9397-08002B2CF9AE}" pid="11" name="Локальная база">
    <vt:lpwstr>не используется</vt:lpwstr>
  </property>
</Properties>
</file>